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EStimaciones ISR\"/>
    </mc:Choice>
  </mc:AlternateContent>
  <bookViews>
    <workbookView xWindow="0" yWindow="0" windowWidth="12885" windowHeight="9105"/>
  </bookViews>
  <sheets>
    <sheet name="ISR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N35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35" i="1" l="1"/>
</calcChain>
</file>

<file path=xl/sharedStrings.xml><?xml version="1.0" encoding="utf-8"?>
<sst xmlns="http://schemas.openxmlformats.org/spreadsheetml/2006/main" count="54" uniqueCount="42">
  <si>
    <t>GOBIERNO DEL ESTADO DE NAYARIT</t>
  </si>
  <si>
    <t>SECRETARIA DE ADMINISTRACION Y FINANZAS</t>
  </si>
  <si>
    <t>AYUNTAMIENTO</t>
  </si>
  <si>
    <t>FACTOR DE DISTRIB.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</si>
  <si>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</si>
  <si>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</si>
  <si>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</si>
  <si>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</si>
  <si>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</si>
  <si>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</si>
  <si>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</si>
  <si>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</si>
  <si>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</si>
  <si>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</si>
  <si>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</si>
  <si>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</si>
  <si>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</si>
  <si>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</si>
  <si>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</si>
  <si>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</si>
  <si>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</si>
  <si>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</si>
  <si>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</si>
  <si>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</si>
  <si>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</si>
  <si>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</si>
  <si>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</si>
  <si>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</si>
  <si>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</si>
  <si>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</si>
  <si>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</si>
  <si>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</si>
  <si>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</si>
  <si>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</si>
  <si>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</si>
  <si>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</si>
  <si>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</si>
  <si>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  O  T  A  L</t>
  </si>
  <si>
    <t>FUENTE:</t>
  </si>
  <si>
    <t xml:space="preserve">Las cifras parciales pueden no coincidir con el total debido al redondeo </t>
  </si>
  <si>
    <t>ANUAL</t>
  </si>
  <si>
    <t>ESTIMACION DE PARTICIPACIONES DEL FONDO DEL IMPUESTO SOBRE LA RENTA PARA LOS MUNICIPIOS CORRESPONDIENTE AL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</si>
</sst>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2" fillId="0" borderId="0" xfId="1"/>
    <xf numFmtId="0" fontId="7" fillId="0" borderId="4" xfId="2" applyFont="1" applyFill="1" applyBorder="1"/>
    <xf numFmtId="164" fontId="6" fillId="0" borderId="0" xfId="1" applyNumberFormat="1" applyFont="1" applyBorder="1"/>
    <xf numFmtId="3" fontId="6" fillId="0" borderId="5" xfId="1" applyNumberFormat="1" applyFont="1" applyBorder="1"/>
    <xf numFmtId="3" fontId="6" fillId="0" borderId="6" xfId="1" applyNumberFormat="1" applyFont="1" applyBorder="1"/>
    <xf numFmtId="0" fontId="7" fillId="0" borderId="7" xfId="2" applyFont="1" applyFill="1" applyBorder="1"/>
    <xf numFmtId="0" fontId="7" fillId="0" borderId="8" xfId="2" applyFont="1" applyFill="1" applyBorder="1"/>
    <xf numFmtId="0" fontId="6" fillId="0" borderId="1" xfId="1" applyFont="1" applyBorder="1"/>
    <xf numFmtId="164" fontId="6" fillId="0" borderId="1" xfId="1" applyNumberFormat="1" applyFont="1" applyBorder="1"/>
    <xf numFmtId="3" fontId="8" fillId="0" borderId="1" xfId="1" applyNumberFormat="1" applyFont="1" applyBorder="1"/>
    <xf numFmtId="0" fontId="6" fillId="0" borderId="0" xfId="1" applyFont="1"/>
    <xf numFmtId="3" fontId="6" fillId="0" borderId="0" xfId="1" applyNumberFormat="1" applyFont="1"/>
    <xf numFmtId="0" fontId="6" fillId="0" borderId="0" xfId="1" applyFont="1" applyBorder="1"/>
    <xf numFmtId="3" fontId="2" fillId="0" borderId="0" xfId="1" applyNumberFormat="1"/>
    <xf numFmtId="0" fontId="6" fillId="0" borderId="0" xfId="1" applyFont="1" applyFill="1" applyBorder="1"/>
    <xf numFmtId="4" fontId="6" fillId="0" borderId="0" xfId="1" applyNumberFormat="1" applyFont="1"/>
    <xf numFmtId="4" fontId="2" fillId="0" borderId="0" xfId="1" applyNumberFormat="1"/>
    <xf numFmtId="4" fontId="8" fillId="2" borderId="9" xfId="1" applyNumberFormat="1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right" vertical="center"/>
    </xf>
    <xf numFmtId="4" fontId="9" fillId="4" borderId="9" xfId="0" applyNumberFormat="1" applyFont="1" applyFill="1" applyBorder="1" applyAlignment="1">
      <alignment horizontal="right" vertical="center"/>
    </xf>
    <xf numFmtId="4" fontId="0" fillId="0" borderId="9" xfId="0" applyNumberFormat="1" applyBorder="1"/>
    <xf numFmtId="4" fontId="6" fillId="0" borderId="9" xfId="1" applyNumberFormat="1" applyFont="1" applyBorder="1"/>
    <xf numFmtId="4" fontId="0" fillId="0" borderId="0" xfId="0" applyNumberFormat="1"/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</cellXfs>
  <cellStyles count="3"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57150</xdr:rowOff>
    </xdr:to>
    <xdr:pic>
      <xdr:nvPicPr>
        <xdr:cNvPr id="2" name="Imagen 1" descr="C:\Users\rosamaria.estrada\AppData\Local\Temp\Logo_SAF_H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0"/>
  <sheetViews>
    <sheetView tabSelected="1" view="pageBreakPreview" zoomScale="60" zoomScaleNormal="100" workbookViewId="0">
      <selection activeCell="I24" sqref="I24"/>
    </sheetView>
  </sheetViews>
  <sheetFormatPr baseColWidth="10" defaultRowHeight="15" x14ac:dyDescent="0.25"/>
  <cols>
    <col min="1" max="1" width="22.28515625" customWidth="1"/>
    <col min="2" max="2" width="12.28515625" bestFit="1" customWidth="1"/>
    <col min="3" max="3" width="12.85546875" bestFit="1" customWidth="1"/>
    <col min="4" max="4" width="13.85546875" bestFit="1" customWidth="1"/>
    <col min="5" max="10" width="12.85546875" bestFit="1" customWidth="1"/>
    <col min="11" max="12" width="12.28515625" bestFit="1" customWidth="1"/>
    <col min="13" max="13" width="12.85546875" bestFit="1" customWidth="1"/>
    <col min="14" max="14" width="13.7109375" bestFit="1" customWidth="1"/>
    <col min="15" max="15" width="10.85546875" customWidth="1"/>
    <col min="257" max="257" width="16.42578125" bestFit="1" customWidth="1"/>
    <col min="258" max="258" width="9.140625" bestFit="1" customWidth="1"/>
    <col min="259" max="266" width="10.85546875" bestFit="1" customWidth="1"/>
    <col min="267" max="267" width="11.5703125" customWidth="1"/>
    <col min="268" max="268" width="11.28515625" customWidth="1"/>
    <col min="269" max="269" width="10.85546875" bestFit="1" customWidth="1"/>
    <col min="270" max="270" width="10" customWidth="1"/>
    <col min="271" max="271" width="10.85546875" customWidth="1"/>
    <col min="513" max="513" width="16.42578125" bestFit="1" customWidth="1"/>
    <col min="514" max="514" width="9.140625" bestFit="1" customWidth="1"/>
    <col min="515" max="522" width="10.85546875" bestFit="1" customWidth="1"/>
    <col min="523" max="523" width="11.5703125" customWidth="1"/>
    <col min="524" max="524" width="11.28515625" customWidth="1"/>
    <col min="525" max="525" width="10.85546875" bestFit="1" customWidth="1"/>
    <col min="526" max="526" width="10" customWidth="1"/>
    <col min="527" max="527" width="10.85546875" customWidth="1"/>
    <col min="769" max="769" width="16.42578125" bestFit="1" customWidth="1"/>
    <col min="770" max="770" width="9.140625" bestFit="1" customWidth="1"/>
    <col min="771" max="778" width="10.85546875" bestFit="1" customWidth="1"/>
    <col min="779" max="779" width="11.5703125" customWidth="1"/>
    <col min="780" max="780" width="11.28515625" customWidth="1"/>
    <col min="781" max="781" width="10.85546875" bestFit="1" customWidth="1"/>
    <col min="782" max="782" width="10" customWidth="1"/>
    <col min="783" max="783" width="10.85546875" customWidth="1"/>
    <col min="1025" max="1025" width="16.42578125" bestFit="1" customWidth="1"/>
    <col min="1026" max="1026" width="9.140625" bestFit="1" customWidth="1"/>
    <col min="1027" max="1034" width="10.85546875" bestFit="1" customWidth="1"/>
    <col min="1035" max="1035" width="11.5703125" customWidth="1"/>
    <col min="1036" max="1036" width="11.28515625" customWidth="1"/>
    <col min="1037" max="1037" width="10.85546875" bestFit="1" customWidth="1"/>
    <col min="1038" max="1038" width="10" customWidth="1"/>
    <col min="1039" max="1039" width="10.85546875" customWidth="1"/>
    <col min="1281" max="1281" width="16.42578125" bestFit="1" customWidth="1"/>
    <col min="1282" max="1282" width="9.140625" bestFit="1" customWidth="1"/>
    <col min="1283" max="1290" width="10.85546875" bestFit="1" customWidth="1"/>
    <col min="1291" max="1291" width="11.5703125" customWidth="1"/>
    <col min="1292" max="1292" width="11.28515625" customWidth="1"/>
    <col min="1293" max="1293" width="10.85546875" bestFit="1" customWidth="1"/>
    <col min="1294" max="1294" width="10" customWidth="1"/>
    <col min="1295" max="1295" width="10.85546875" customWidth="1"/>
    <col min="1537" max="1537" width="16.42578125" bestFit="1" customWidth="1"/>
    <col min="1538" max="1538" width="9.140625" bestFit="1" customWidth="1"/>
    <col min="1539" max="1546" width="10.85546875" bestFit="1" customWidth="1"/>
    <col min="1547" max="1547" width="11.5703125" customWidth="1"/>
    <col min="1548" max="1548" width="11.28515625" customWidth="1"/>
    <col min="1549" max="1549" width="10.85546875" bestFit="1" customWidth="1"/>
    <col min="1550" max="1550" width="10" customWidth="1"/>
    <col min="1551" max="1551" width="10.85546875" customWidth="1"/>
    <col min="1793" max="1793" width="16.42578125" bestFit="1" customWidth="1"/>
    <col min="1794" max="1794" width="9.140625" bestFit="1" customWidth="1"/>
    <col min="1795" max="1802" width="10.85546875" bestFit="1" customWidth="1"/>
    <col min="1803" max="1803" width="11.5703125" customWidth="1"/>
    <col min="1804" max="1804" width="11.28515625" customWidth="1"/>
    <col min="1805" max="1805" width="10.85546875" bestFit="1" customWidth="1"/>
    <col min="1806" max="1806" width="10" customWidth="1"/>
    <col min="1807" max="1807" width="10.85546875" customWidth="1"/>
    <col min="2049" max="2049" width="16.42578125" bestFit="1" customWidth="1"/>
    <col min="2050" max="2050" width="9.140625" bestFit="1" customWidth="1"/>
    <col min="2051" max="2058" width="10.85546875" bestFit="1" customWidth="1"/>
    <col min="2059" max="2059" width="11.5703125" customWidth="1"/>
    <col min="2060" max="2060" width="11.28515625" customWidth="1"/>
    <col min="2061" max="2061" width="10.85546875" bestFit="1" customWidth="1"/>
    <col min="2062" max="2062" width="10" customWidth="1"/>
    <col min="2063" max="2063" width="10.85546875" customWidth="1"/>
    <col min="2305" max="2305" width="16.42578125" bestFit="1" customWidth="1"/>
    <col min="2306" max="2306" width="9.140625" bestFit="1" customWidth="1"/>
    <col min="2307" max="2314" width="10.85546875" bestFit="1" customWidth="1"/>
    <col min="2315" max="2315" width="11.5703125" customWidth="1"/>
    <col min="2316" max="2316" width="11.28515625" customWidth="1"/>
    <col min="2317" max="2317" width="10.85546875" bestFit="1" customWidth="1"/>
    <col min="2318" max="2318" width="10" customWidth="1"/>
    <col min="2319" max="2319" width="10.85546875" customWidth="1"/>
    <col min="2561" max="2561" width="16.42578125" bestFit="1" customWidth="1"/>
    <col min="2562" max="2562" width="9.140625" bestFit="1" customWidth="1"/>
    <col min="2563" max="2570" width="10.85546875" bestFit="1" customWidth="1"/>
    <col min="2571" max="2571" width="11.5703125" customWidth="1"/>
    <col min="2572" max="2572" width="11.28515625" customWidth="1"/>
    <col min="2573" max="2573" width="10.85546875" bestFit="1" customWidth="1"/>
    <col min="2574" max="2574" width="10" customWidth="1"/>
    <col min="2575" max="2575" width="10.85546875" customWidth="1"/>
    <col min="2817" max="2817" width="16.42578125" bestFit="1" customWidth="1"/>
    <col min="2818" max="2818" width="9.140625" bestFit="1" customWidth="1"/>
    <col min="2819" max="2826" width="10.85546875" bestFit="1" customWidth="1"/>
    <col min="2827" max="2827" width="11.5703125" customWidth="1"/>
    <col min="2828" max="2828" width="11.28515625" customWidth="1"/>
    <col min="2829" max="2829" width="10.85546875" bestFit="1" customWidth="1"/>
    <col min="2830" max="2830" width="10" customWidth="1"/>
    <col min="2831" max="2831" width="10.85546875" customWidth="1"/>
    <col min="3073" max="3073" width="16.42578125" bestFit="1" customWidth="1"/>
    <col min="3074" max="3074" width="9.140625" bestFit="1" customWidth="1"/>
    <col min="3075" max="3082" width="10.85546875" bestFit="1" customWidth="1"/>
    <col min="3083" max="3083" width="11.5703125" customWidth="1"/>
    <col min="3084" max="3084" width="11.28515625" customWidth="1"/>
    <col min="3085" max="3085" width="10.85546875" bestFit="1" customWidth="1"/>
    <col min="3086" max="3086" width="10" customWidth="1"/>
    <col min="3087" max="3087" width="10.85546875" customWidth="1"/>
    <col min="3329" max="3329" width="16.42578125" bestFit="1" customWidth="1"/>
    <col min="3330" max="3330" width="9.140625" bestFit="1" customWidth="1"/>
    <col min="3331" max="3338" width="10.85546875" bestFit="1" customWidth="1"/>
    <col min="3339" max="3339" width="11.5703125" customWidth="1"/>
    <col min="3340" max="3340" width="11.28515625" customWidth="1"/>
    <col min="3341" max="3341" width="10.85546875" bestFit="1" customWidth="1"/>
    <col min="3342" max="3342" width="10" customWidth="1"/>
    <col min="3343" max="3343" width="10.85546875" customWidth="1"/>
    <col min="3585" max="3585" width="16.42578125" bestFit="1" customWidth="1"/>
    <col min="3586" max="3586" width="9.140625" bestFit="1" customWidth="1"/>
    <col min="3587" max="3594" width="10.85546875" bestFit="1" customWidth="1"/>
    <col min="3595" max="3595" width="11.5703125" customWidth="1"/>
    <col min="3596" max="3596" width="11.28515625" customWidth="1"/>
    <col min="3597" max="3597" width="10.85546875" bestFit="1" customWidth="1"/>
    <col min="3598" max="3598" width="10" customWidth="1"/>
    <col min="3599" max="3599" width="10.85546875" customWidth="1"/>
    <col min="3841" max="3841" width="16.42578125" bestFit="1" customWidth="1"/>
    <col min="3842" max="3842" width="9.140625" bestFit="1" customWidth="1"/>
    <col min="3843" max="3850" width="10.85546875" bestFit="1" customWidth="1"/>
    <col min="3851" max="3851" width="11.5703125" customWidth="1"/>
    <col min="3852" max="3852" width="11.28515625" customWidth="1"/>
    <col min="3853" max="3853" width="10.85546875" bestFit="1" customWidth="1"/>
    <col min="3854" max="3854" width="10" customWidth="1"/>
    <col min="3855" max="3855" width="10.85546875" customWidth="1"/>
    <col min="4097" max="4097" width="16.42578125" bestFit="1" customWidth="1"/>
    <col min="4098" max="4098" width="9.140625" bestFit="1" customWidth="1"/>
    <col min="4099" max="4106" width="10.85546875" bestFit="1" customWidth="1"/>
    <col min="4107" max="4107" width="11.5703125" customWidth="1"/>
    <col min="4108" max="4108" width="11.28515625" customWidth="1"/>
    <col min="4109" max="4109" width="10.85546875" bestFit="1" customWidth="1"/>
    <col min="4110" max="4110" width="10" customWidth="1"/>
    <col min="4111" max="4111" width="10.85546875" customWidth="1"/>
    <col min="4353" max="4353" width="16.42578125" bestFit="1" customWidth="1"/>
    <col min="4354" max="4354" width="9.140625" bestFit="1" customWidth="1"/>
    <col min="4355" max="4362" width="10.85546875" bestFit="1" customWidth="1"/>
    <col min="4363" max="4363" width="11.5703125" customWidth="1"/>
    <col min="4364" max="4364" width="11.28515625" customWidth="1"/>
    <col min="4365" max="4365" width="10.85546875" bestFit="1" customWidth="1"/>
    <col min="4366" max="4366" width="10" customWidth="1"/>
    <col min="4367" max="4367" width="10.85546875" customWidth="1"/>
    <col min="4609" max="4609" width="16.42578125" bestFit="1" customWidth="1"/>
    <col min="4610" max="4610" width="9.140625" bestFit="1" customWidth="1"/>
    <col min="4611" max="4618" width="10.85546875" bestFit="1" customWidth="1"/>
    <col min="4619" max="4619" width="11.5703125" customWidth="1"/>
    <col min="4620" max="4620" width="11.28515625" customWidth="1"/>
    <col min="4621" max="4621" width="10.85546875" bestFit="1" customWidth="1"/>
    <col min="4622" max="4622" width="10" customWidth="1"/>
    <col min="4623" max="4623" width="10.85546875" customWidth="1"/>
    <col min="4865" max="4865" width="16.42578125" bestFit="1" customWidth="1"/>
    <col min="4866" max="4866" width="9.140625" bestFit="1" customWidth="1"/>
    <col min="4867" max="4874" width="10.85546875" bestFit="1" customWidth="1"/>
    <col min="4875" max="4875" width="11.5703125" customWidth="1"/>
    <col min="4876" max="4876" width="11.28515625" customWidth="1"/>
    <col min="4877" max="4877" width="10.85546875" bestFit="1" customWidth="1"/>
    <col min="4878" max="4878" width="10" customWidth="1"/>
    <col min="4879" max="4879" width="10.85546875" customWidth="1"/>
    <col min="5121" max="5121" width="16.42578125" bestFit="1" customWidth="1"/>
    <col min="5122" max="5122" width="9.140625" bestFit="1" customWidth="1"/>
    <col min="5123" max="5130" width="10.85546875" bestFit="1" customWidth="1"/>
    <col min="5131" max="5131" width="11.5703125" customWidth="1"/>
    <col min="5132" max="5132" width="11.28515625" customWidth="1"/>
    <col min="5133" max="5133" width="10.85546875" bestFit="1" customWidth="1"/>
    <col min="5134" max="5134" width="10" customWidth="1"/>
    <col min="5135" max="5135" width="10.85546875" customWidth="1"/>
    <col min="5377" max="5377" width="16.42578125" bestFit="1" customWidth="1"/>
    <col min="5378" max="5378" width="9.140625" bestFit="1" customWidth="1"/>
    <col min="5379" max="5386" width="10.85546875" bestFit="1" customWidth="1"/>
    <col min="5387" max="5387" width="11.5703125" customWidth="1"/>
    <col min="5388" max="5388" width="11.28515625" customWidth="1"/>
    <col min="5389" max="5389" width="10.85546875" bestFit="1" customWidth="1"/>
    <col min="5390" max="5390" width="10" customWidth="1"/>
    <col min="5391" max="5391" width="10.85546875" customWidth="1"/>
    <col min="5633" max="5633" width="16.42578125" bestFit="1" customWidth="1"/>
    <col min="5634" max="5634" width="9.140625" bestFit="1" customWidth="1"/>
    <col min="5635" max="5642" width="10.85546875" bestFit="1" customWidth="1"/>
    <col min="5643" max="5643" width="11.5703125" customWidth="1"/>
    <col min="5644" max="5644" width="11.28515625" customWidth="1"/>
    <col min="5645" max="5645" width="10.85546875" bestFit="1" customWidth="1"/>
    <col min="5646" max="5646" width="10" customWidth="1"/>
    <col min="5647" max="5647" width="10.85546875" customWidth="1"/>
    <col min="5889" max="5889" width="16.42578125" bestFit="1" customWidth="1"/>
    <col min="5890" max="5890" width="9.140625" bestFit="1" customWidth="1"/>
    <col min="5891" max="5898" width="10.85546875" bestFit="1" customWidth="1"/>
    <col min="5899" max="5899" width="11.5703125" customWidth="1"/>
    <col min="5900" max="5900" width="11.28515625" customWidth="1"/>
    <col min="5901" max="5901" width="10.85546875" bestFit="1" customWidth="1"/>
    <col min="5902" max="5902" width="10" customWidth="1"/>
    <col min="5903" max="5903" width="10.85546875" customWidth="1"/>
    <col min="6145" max="6145" width="16.42578125" bestFit="1" customWidth="1"/>
    <col min="6146" max="6146" width="9.140625" bestFit="1" customWidth="1"/>
    <col min="6147" max="6154" width="10.85546875" bestFit="1" customWidth="1"/>
    <col min="6155" max="6155" width="11.5703125" customWidth="1"/>
    <col min="6156" max="6156" width="11.28515625" customWidth="1"/>
    <col min="6157" max="6157" width="10.85546875" bestFit="1" customWidth="1"/>
    <col min="6158" max="6158" width="10" customWidth="1"/>
    <col min="6159" max="6159" width="10.85546875" customWidth="1"/>
    <col min="6401" max="6401" width="16.42578125" bestFit="1" customWidth="1"/>
    <col min="6402" max="6402" width="9.140625" bestFit="1" customWidth="1"/>
    <col min="6403" max="6410" width="10.85546875" bestFit="1" customWidth="1"/>
    <col min="6411" max="6411" width="11.5703125" customWidth="1"/>
    <col min="6412" max="6412" width="11.28515625" customWidth="1"/>
    <col min="6413" max="6413" width="10.85546875" bestFit="1" customWidth="1"/>
    <col min="6414" max="6414" width="10" customWidth="1"/>
    <col min="6415" max="6415" width="10.85546875" customWidth="1"/>
    <col min="6657" max="6657" width="16.42578125" bestFit="1" customWidth="1"/>
    <col min="6658" max="6658" width="9.140625" bestFit="1" customWidth="1"/>
    <col min="6659" max="6666" width="10.85546875" bestFit="1" customWidth="1"/>
    <col min="6667" max="6667" width="11.5703125" customWidth="1"/>
    <col min="6668" max="6668" width="11.28515625" customWidth="1"/>
    <col min="6669" max="6669" width="10.85546875" bestFit="1" customWidth="1"/>
    <col min="6670" max="6670" width="10" customWidth="1"/>
    <col min="6671" max="6671" width="10.85546875" customWidth="1"/>
    <col min="6913" max="6913" width="16.42578125" bestFit="1" customWidth="1"/>
    <col min="6914" max="6914" width="9.140625" bestFit="1" customWidth="1"/>
    <col min="6915" max="6922" width="10.85546875" bestFit="1" customWidth="1"/>
    <col min="6923" max="6923" width="11.5703125" customWidth="1"/>
    <col min="6924" max="6924" width="11.28515625" customWidth="1"/>
    <col min="6925" max="6925" width="10.85546875" bestFit="1" customWidth="1"/>
    <col min="6926" max="6926" width="10" customWidth="1"/>
    <col min="6927" max="6927" width="10.85546875" customWidth="1"/>
    <col min="7169" max="7169" width="16.42578125" bestFit="1" customWidth="1"/>
    <col min="7170" max="7170" width="9.140625" bestFit="1" customWidth="1"/>
    <col min="7171" max="7178" width="10.85546875" bestFit="1" customWidth="1"/>
    <col min="7179" max="7179" width="11.5703125" customWidth="1"/>
    <col min="7180" max="7180" width="11.28515625" customWidth="1"/>
    <col min="7181" max="7181" width="10.85546875" bestFit="1" customWidth="1"/>
    <col min="7182" max="7182" width="10" customWidth="1"/>
    <col min="7183" max="7183" width="10.85546875" customWidth="1"/>
    <col min="7425" max="7425" width="16.42578125" bestFit="1" customWidth="1"/>
    <col min="7426" max="7426" width="9.140625" bestFit="1" customWidth="1"/>
    <col min="7427" max="7434" width="10.85546875" bestFit="1" customWidth="1"/>
    <col min="7435" max="7435" width="11.5703125" customWidth="1"/>
    <col min="7436" max="7436" width="11.28515625" customWidth="1"/>
    <col min="7437" max="7437" width="10.85546875" bestFit="1" customWidth="1"/>
    <col min="7438" max="7438" width="10" customWidth="1"/>
    <col min="7439" max="7439" width="10.85546875" customWidth="1"/>
    <col min="7681" max="7681" width="16.42578125" bestFit="1" customWidth="1"/>
    <col min="7682" max="7682" width="9.140625" bestFit="1" customWidth="1"/>
    <col min="7683" max="7690" width="10.85546875" bestFit="1" customWidth="1"/>
    <col min="7691" max="7691" width="11.5703125" customWidth="1"/>
    <col min="7692" max="7692" width="11.28515625" customWidth="1"/>
    <col min="7693" max="7693" width="10.85546875" bestFit="1" customWidth="1"/>
    <col min="7694" max="7694" width="10" customWidth="1"/>
    <col min="7695" max="7695" width="10.85546875" customWidth="1"/>
    <col min="7937" max="7937" width="16.42578125" bestFit="1" customWidth="1"/>
    <col min="7938" max="7938" width="9.140625" bestFit="1" customWidth="1"/>
    <col min="7939" max="7946" width="10.85546875" bestFit="1" customWidth="1"/>
    <col min="7947" max="7947" width="11.5703125" customWidth="1"/>
    <col min="7948" max="7948" width="11.28515625" customWidth="1"/>
    <col min="7949" max="7949" width="10.85546875" bestFit="1" customWidth="1"/>
    <col min="7950" max="7950" width="10" customWidth="1"/>
    <col min="7951" max="7951" width="10.85546875" customWidth="1"/>
    <col min="8193" max="8193" width="16.42578125" bestFit="1" customWidth="1"/>
    <col min="8194" max="8194" width="9.140625" bestFit="1" customWidth="1"/>
    <col min="8195" max="8202" width="10.85546875" bestFit="1" customWidth="1"/>
    <col min="8203" max="8203" width="11.5703125" customWidth="1"/>
    <col min="8204" max="8204" width="11.28515625" customWidth="1"/>
    <col min="8205" max="8205" width="10.85546875" bestFit="1" customWidth="1"/>
    <col min="8206" max="8206" width="10" customWidth="1"/>
    <col min="8207" max="8207" width="10.85546875" customWidth="1"/>
    <col min="8449" max="8449" width="16.42578125" bestFit="1" customWidth="1"/>
    <col min="8450" max="8450" width="9.140625" bestFit="1" customWidth="1"/>
    <col min="8451" max="8458" width="10.85546875" bestFit="1" customWidth="1"/>
    <col min="8459" max="8459" width="11.5703125" customWidth="1"/>
    <col min="8460" max="8460" width="11.28515625" customWidth="1"/>
    <col min="8461" max="8461" width="10.85546875" bestFit="1" customWidth="1"/>
    <col min="8462" max="8462" width="10" customWidth="1"/>
    <col min="8463" max="8463" width="10.85546875" customWidth="1"/>
    <col min="8705" max="8705" width="16.42578125" bestFit="1" customWidth="1"/>
    <col min="8706" max="8706" width="9.140625" bestFit="1" customWidth="1"/>
    <col min="8707" max="8714" width="10.85546875" bestFit="1" customWidth="1"/>
    <col min="8715" max="8715" width="11.5703125" customWidth="1"/>
    <col min="8716" max="8716" width="11.28515625" customWidth="1"/>
    <col min="8717" max="8717" width="10.85546875" bestFit="1" customWidth="1"/>
    <col min="8718" max="8718" width="10" customWidth="1"/>
    <col min="8719" max="8719" width="10.85546875" customWidth="1"/>
    <col min="8961" max="8961" width="16.42578125" bestFit="1" customWidth="1"/>
    <col min="8962" max="8962" width="9.140625" bestFit="1" customWidth="1"/>
    <col min="8963" max="8970" width="10.85546875" bestFit="1" customWidth="1"/>
    <col min="8971" max="8971" width="11.5703125" customWidth="1"/>
    <col min="8972" max="8972" width="11.28515625" customWidth="1"/>
    <col min="8973" max="8973" width="10.85546875" bestFit="1" customWidth="1"/>
    <col min="8974" max="8974" width="10" customWidth="1"/>
    <col min="8975" max="8975" width="10.85546875" customWidth="1"/>
    <col min="9217" max="9217" width="16.42578125" bestFit="1" customWidth="1"/>
    <col min="9218" max="9218" width="9.140625" bestFit="1" customWidth="1"/>
    <col min="9219" max="9226" width="10.85546875" bestFit="1" customWidth="1"/>
    <col min="9227" max="9227" width="11.5703125" customWidth="1"/>
    <col min="9228" max="9228" width="11.28515625" customWidth="1"/>
    <col min="9229" max="9229" width="10.85546875" bestFit="1" customWidth="1"/>
    <col min="9230" max="9230" width="10" customWidth="1"/>
    <col min="9231" max="9231" width="10.85546875" customWidth="1"/>
    <col min="9473" max="9473" width="16.42578125" bestFit="1" customWidth="1"/>
    <col min="9474" max="9474" width="9.140625" bestFit="1" customWidth="1"/>
    <col min="9475" max="9482" width="10.85546875" bestFit="1" customWidth="1"/>
    <col min="9483" max="9483" width="11.5703125" customWidth="1"/>
    <col min="9484" max="9484" width="11.28515625" customWidth="1"/>
    <col min="9485" max="9485" width="10.85546875" bestFit="1" customWidth="1"/>
    <col min="9486" max="9486" width="10" customWidth="1"/>
    <col min="9487" max="9487" width="10.85546875" customWidth="1"/>
    <col min="9729" max="9729" width="16.42578125" bestFit="1" customWidth="1"/>
    <col min="9730" max="9730" width="9.140625" bestFit="1" customWidth="1"/>
    <col min="9731" max="9738" width="10.85546875" bestFit="1" customWidth="1"/>
    <col min="9739" max="9739" width="11.5703125" customWidth="1"/>
    <col min="9740" max="9740" width="11.28515625" customWidth="1"/>
    <col min="9741" max="9741" width="10.85546875" bestFit="1" customWidth="1"/>
    <col min="9742" max="9742" width="10" customWidth="1"/>
    <col min="9743" max="9743" width="10.85546875" customWidth="1"/>
    <col min="9985" max="9985" width="16.42578125" bestFit="1" customWidth="1"/>
    <col min="9986" max="9986" width="9.140625" bestFit="1" customWidth="1"/>
    <col min="9987" max="9994" width="10.85546875" bestFit="1" customWidth="1"/>
    <col min="9995" max="9995" width="11.5703125" customWidth="1"/>
    <col min="9996" max="9996" width="11.28515625" customWidth="1"/>
    <col min="9997" max="9997" width="10.85546875" bestFit="1" customWidth="1"/>
    <col min="9998" max="9998" width="10" customWidth="1"/>
    <col min="9999" max="9999" width="10.85546875" customWidth="1"/>
    <col min="10241" max="10241" width="16.42578125" bestFit="1" customWidth="1"/>
    <col min="10242" max="10242" width="9.140625" bestFit="1" customWidth="1"/>
    <col min="10243" max="10250" width="10.85546875" bestFit="1" customWidth="1"/>
    <col min="10251" max="10251" width="11.5703125" customWidth="1"/>
    <col min="10252" max="10252" width="11.28515625" customWidth="1"/>
    <col min="10253" max="10253" width="10.85546875" bestFit="1" customWidth="1"/>
    <col min="10254" max="10254" width="10" customWidth="1"/>
    <col min="10255" max="10255" width="10.85546875" customWidth="1"/>
    <col min="10497" max="10497" width="16.42578125" bestFit="1" customWidth="1"/>
    <col min="10498" max="10498" width="9.140625" bestFit="1" customWidth="1"/>
    <col min="10499" max="10506" width="10.85546875" bestFit="1" customWidth="1"/>
    <col min="10507" max="10507" width="11.5703125" customWidth="1"/>
    <col min="10508" max="10508" width="11.28515625" customWidth="1"/>
    <col min="10509" max="10509" width="10.85546875" bestFit="1" customWidth="1"/>
    <col min="10510" max="10510" width="10" customWidth="1"/>
    <col min="10511" max="10511" width="10.85546875" customWidth="1"/>
    <col min="10753" max="10753" width="16.42578125" bestFit="1" customWidth="1"/>
    <col min="10754" max="10754" width="9.140625" bestFit="1" customWidth="1"/>
    <col min="10755" max="10762" width="10.85546875" bestFit="1" customWidth="1"/>
    <col min="10763" max="10763" width="11.5703125" customWidth="1"/>
    <col min="10764" max="10764" width="11.28515625" customWidth="1"/>
    <col min="10765" max="10765" width="10.85546875" bestFit="1" customWidth="1"/>
    <col min="10766" max="10766" width="10" customWidth="1"/>
    <col min="10767" max="10767" width="10.85546875" customWidth="1"/>
    <col min="11009" max="11009" width="16.42578125" bestFit="1" customWidth="1"/>
    <col min="11010" max="11010" width="9.140625" bestFit="1" customWidth="1"/>
    <col min="11011" max="11018" width="10.85546875" bestFit="1" customWidth="1"/>
    <col min="11019" max="11019" width="11.5703125" customWidth="1"/>
    <col min="11020" max="11020" width="11.28515625" customWidth="1"/>
    <col min="11021" max="11021" width="10.85546875" bestFit="1" customWidth="1"/>
    <col min="11022" max="11022" width="10" customWidth="1"/>
    <col min="11023" max="11023" width="10.85546875" customWidth="1"/>
    <col min="11265" max="11265" width="16.42578125" bestFit="1" customWidth="1"/>
    <col min="11266" max="11266" width="9.140625" bestFit="1" customWidth="1"/>
    <col min="11267" max="11274" width="10.85546875" bestFit="1" customWidth="1"/>
    <col min="11275" max="11275" width="11.5703125" customWidth="1"/>
    <col min="11276" max="11276" width="11.28515625" customWidth="1"/>
    <col min="11277" max="11277" width="10.85546875" bestFit="1" customWidth="1"/>
    <col min="11278" max="11278" width="10" customWidth="1"/>
    <col min="11279" max="11279" width="10.85546875" customWidth="1"/>
    <col min="11521" max="11521" width="16.42578125" bestFit="1" customWidth="1"/>
    <col min="11522" max="11522" width="9.140625" bestFit="1" customWidth="1"/>
    <col min="11523" max="11530" width="10.85546875" bestFit="1" customWidth="1"/>
    <col min="11531" max="11531" width="11.5703125" customWidth="1"/>
    <col min="11532" max="11532" width="11.28515625" customWidth="1"/>
    <col min="11533" max="11533" width="10.85546875" bestFit="1" customWidth="1"/>
    <col min="11534" max="11534" width="10" customWidth="1"/>
    <col min="11535" max="11535" width="10.85546875" customWidth="1"/>
    <col min="11777" max="11777" width="16.42578125" bestFit="1" customWidth="1"/>
    <col min="11778" max="11778" width="9.140625" bestFit="1" customWidth="1"/>
    <col min="11779" max="11786" width="10.85546875" bestFit="1" customWidth="1"/>
    <col min="11787" max="11787" width="11.5703125" customWidth="1"/>
    <col min="11788" max="11788" width="11.28515625" customWidth="1"/>
    <col min="11789" max="11789" width="10.85546875" bestFit="1" customWidth="1"/>
    <col min="11790" max="11790" width="10" customWidth="1"/>
    <col min="11791" max="11791" width="10.85546875" customWidth="1"/>
    <col min="12033" max="12033" width="16.42578125" bestFit="1" customWidth="1"/>
    <col min="12034" max="12034" width="9.140625" bestFit="1" customWidth="1"/>
    <col min="12035" max="12042" width="10.85546875" bestFit="1" customWidth="1"/>
    <col min="12043" max="12043" width="11.5703125" customWidth="1"/>
    <col min="12044" max="12044" width="11.28515625" customWidth="1"/>
    <col min="12045" max="12045" width="10.85546875" bestFit="1" customWidth="1"/>
    <col min="12046" max="12046" width="10" customWidth="1"/>
    <col min="12047" max="12047" width="10.85546875" customWidth="1"/>
    <col min="12289" max="12289" width="16.42578125" bestFit="1" customWidth="1"/>
    <col min="12290" max="12290" width="9.140625" bestFit="1" customWidth="1"/>
    <col min="12291" max="12298" width="10.85546875" bestFit="1" customWidth="1"/>
    <col min="12299" max="12299" width="11.5703125" customWidth="1"/>
    <col min="12300" max="12300" width="11.28515625" customWidth="1"/>
    <col min="12301" max="12301" width="10.85546875" bestFit="1" customWidth="1"/>
    <col min="12302" max="12302" width="10" customWidth="1"/>
    <col min="12303" max="12303" width="10.85546875" customWidth="1"/>
    <col min="12545" max="12545" width="16.42578125" bestFit="1" customWidth="1"/>
    <col min="12546" max="12546" width="9.140625" bestFit="1" customWidth="1"/>
    <col min="12547" max="12554" width="10.85546875" bestFit="1" customWidth="1"/>
    <col min="12555" max="12555" width="11.5703125" customWidth="1"/>
    <col min="12556" max="12556" width="11.28515625" customWidth="1"/>
    <col min="12557" max="12557" width="10.85546875" bestFit="1" customWidth="1"/>
    <col min="12558" max="12558" width="10" customWidth="1"/>
    <col min="12559" max="12559" width="10.85546875" customWidth="1"/>
    <col min="12801" max="12801" width="16.42578125" bestFit="1" customWidth="1"/>
    <col min="12802" max="12802" width="9.140625" bestFit="1" customWidth="1"/>
    <col min="12803" max="12810" width="10.85546875" bestFit="1" customWidth="1"/>
    <col min="12811" max="12811" width="11.5703125" customWidth="1"/>
    <col min="12812" max="12812" width="11.28515625" customWidth="1"/>
    <col min="12813" max="12813" width="10.85546875" bestFit="1" customWidth="1"/>
    <col min="12814" max="12814" width="10" customWidth="1"/>
    <col min="12815" max="12815" width="10.85546875" customWidth="1"/>
    <col min="13057" max="13057" width="16.42578125" bestFit="1" customWidth="1"/>
    <col min="13058" max="13058" width="9.140625" bestFit="1" customWidth="1"/>
    <col min="13059" max="13066" width="10.85546875" bestFit="1" customWidth="1"/>
    <col min="13067" max="13067" width="11.5703125" customWidth="1"/>
    <col min="13068" max="13068" width="11.28515625" customWidth="1"/>
    <col min="13069" max="13069" width="10.85546875" bestFit="1" customWidth="1"/>
    <col min="13070" max="13070" width="10" customWidth="1"/>
    <col min="13071" max="13071" width="10.85546875" customWidth="1"/>
    <col min="13313" max="13313" width="16.42578125" bestFit="1" customWidth="1"/>
    <col min="13314" max="13314" width="9.140625" bestFit="1" customWidth="1"/>
    <col min="13315" max="13322" width="10.85546875" bestFit="1" customWidth="1"/>
    <col min="13323" max="13323" width="11.5703125" customWidth="1"/>
    <col min="13324" max="13324" width="11.28515625" customWidth="1"/>
    <col min="13325" max="13325" width="10.85546875" bestFit="1" customWidth="1"/>
    <col min="13326" max="13326" width="10" customWidth="1"/>
    <col min="13327" max="13327" width="10.85546875" customWidth="1"/>
    <col min="13569" max="13569" width="16.42578125" bestFit="1" customWidth="1"/>
    <col min="13570" max="13570" width="9.140625" bestFit="1" customWidth="1"/>
    <col min="13571" max="13578" width="10.85546875" bestFit="1" customWidth="1"/>
    <col min="13579" max="13579" width="11.5703125" customWidth="1"/>
    <col min="13580" max="13580" width="11.28515625" customWidth="1"/>
    <col min="13581" max="13581" width="10.85546875" bestFit="1" customWidth="1"/>
    <col min="13582" max="13582" width="10" customWidth="1"/>
    <col min="13583" max="13583" width="10.85546875" customWidth="1"/>
    <col min="13825" max="13825" width="16.42578125" bestFit="1" customWidth="1"/>
    <col min="13826" max="13826" width="9.140625" bestFit="1" customWidth="1"/>
    <col min="13827" max="13834" width="10.85546875" bestFit="1" customWidth="1"/>
    <col min="13835" max="13835" width="11.5703125" customWidth="1"/>
    <col min="13836" max="13836" width="11.28515625" customWidth="1"/>
    <col min="13837" max="13837" width="10.85546875" bestFit="1" customWidth="1"/>
    <col min="13838" max="13838" width="10" customWidth="1"/>
    <col min="13839" max="13839" width="10.85546875" customWidth="1"/>
    <col min="14081" max="14081" width="16.42578125" bestFit="1" customWidth="1"/>
    <col min="14082" max="14082" width="9.140625" bestFit="1" customWidth="1"/>
    <col min="14083" max="14090" width="10.85546875" bestFit="1" customWidth="1"/>
    <col min="14091" max="14091" width="11.5703125" customWidth="1"/>
    <col min="14092" max="14092" width="11.28515625" customWidth="1"/>
    <col min="14093" max="14093" width="10.85546875" bestFit="1" customWidth="1"/>
    <col min="14094" max="14094" width="10" customWidth="1"/>
    <col min="14095" max="14095" width="10.85546875" customWidth="1"/>
    <col min="14337" max="14337" width="16.42578125" bestFit="1" customWidth="1"/>
    <col min="14338" max="14338" width="9.140625" bestFit="1" customWidth="1"/>
    <col min="14339" max="14346" width="10.85546875" bestFit="1" customWidth="1"/>
    <col min="14347" max="14347" width="11.5703125" customWidth="1"/>
    <col min="14348" max="14348" width="11.28515625" customWidth="1"/>
    <col min="14349" max="14349" width="10.85546875" bestFit="1" customWidth="1"/>
    <col min="14350" max="14350" width="10" customWidth="1"/>
    <col min="14351" max="14351" width="10.85546875" customWidth="1"/>
    <col min="14593" max="14593" width="16.42578125" bestFit="1" customWidth="1"/>
    <col min="14594" max="14594" width="9.140625" bestFit="1" customWidth="1"/>
    <col min="14595" max="14602" width="10.85546875" bestFit="1" customWidth="1"/>
    <col min="14603" max="14603" width="11.5703125" customWidth="1"/>
    <col min="14604" max="14604" width="11.28515625" customWidth="1"/>
    <col min="14605" max="14605" width="10.85546875" bestFit="1" customWidth="1"/>
    <col min="14606" max="14606" width="10" customWidth="1"/>
    <col min="14607" max="14607" width="10.85546875" customWidth="1"/>
    <col min="14849" max="14849" width="16.42578125" bestFit="1" customWidth="1"/>
    <col min="14850" max="14850" width="9.140625" bestFit="1" customWidth="1"/>
    <col min="14851" max="14858" width="10.85546875" bestFit="1" customWidth="1"/>
    <col min="14859" max="14859" width="11.5703125" customWidth="1"/>
    <col min="14860" max="14860" width="11.28515625" customWidth="1"/>
    <col min="14861" max="14861" width="10.85546875" bestFit="1" customWidth="1"/>
    <col min="14862" max="14862" width="10" customWidth="1"/>
    <col min="14863" max="14863" width="10.85546875" customWidth="1"/>
    <col min="15105" max="15105" width="16.42578125" bestFit="1" customWidth="1"/>
    <col min="15106" max="15106" width="9.140625" bestFit="1" customWidth="1"/>
    <col min="15107" max="15114" width="10.85546875" bestFit="1" customWidth="1"/>
    <col min="15115" max="15115" width="11.5703125" customWidth="1"/>
    <col min="15116" max="15116" width="11.28515625" customWidth="1"/>
    <col min="15117" max="15117" width="10.85546875" bestFit="1" customWidth="1"/>
    <col min="15118" max="15118" width="10" customWidth="1"/>
    <col min="15119" max="15119" width="10.85546875" customWidth="1"/>
    <col min="15361" max="15361" width="16.42578125" bestFit="1" customWidth="1"/>
    <col min="15362" max="15362" width="9.140625" bestFit="1" customWidth="1"/>
    <col min="15363" max="15370" width="10.85546875" bestFit="1" customWidth="1"/>
    <col min="15371" max="15371" width="11.5703125" customWidth="1"/>
    <col min="15372" max="15372" width="11.28515625" customWidth="1"/>
    <col min="15373" max="15373" width="10.85546875" bestFit="1" customWidth="1"/>
    <col min="15374" max="15374" width="10" customWidth="1"/>
    <col min="15375" max="15375" width="10.85546875" customWidth="1"/>
    <col min="15617" max="15617" width="16.42578125" bestFit="1" customWidth="1"/>
    <col min="15618" max="15618" width="9.140625" bestFit="1" customWidth="1"/>
    <col min="15619" max="15626" width="10.85546875" bestFit="1" customWidth="1"/>
    <col min="15627" max="15627" width="11.5703125" customWidth="1"/>
    <col min="15628" max="15628" width="11.28515625" customWidth="1"/>
    <col min="15629" max="15629" width="10.85546875" bestFit="1" customWidth="1"/>
    <col min="15630" max="15630" width="10" customWidth="1"/>
    <col min="15631" max="15631" width="10.85546875" customWidth="1"/>
    <col min="15873" max="15873" width="16.42578125" bestFit="1" customWidth="1"/>
    <col min="15874" max="15874" width="9.140625" bestFit="1" customWidth="1"/>
    <col min="15875" max="15882" width="10.85546875" bestFit="1" customWidth="1"/>
    <col min="15883" max="15883" width="11.5703125" customWidth="1"/>
    <col min="15884" max="15884" width="11.28515625" customWidth="1"/>
    <col min="15885" max="15885" width="10.85546875" bestFit="1" customWidth="1"/>
    <col min="15886" max="15886" width="10" customWidth="1"/>
    <col min="15887" max="15887" width="10.85546875" customWidth="1"/>
    <col min="16129" max="16129" width="16.42578125" bestFit="1" customWidth="1"/>
    <col min="16130" max="16130" width="9.140625" bestFit="1" customWidth="1"/>
    <col min="16131" max="16138" width="10.85546875" bestFit="1" customWidth="1"/>
    <col min="16139" max="16139" width="11.5703125" customWidth="1"/>
    <col min="16140" max="16140" width="11.28515625" customWidth="1"/>
    <col min="16141" max="16141" width="10.85546875" bestFit="1" customWidth="1"/>
    <col min="16142" max="16142" width="10" customWidth="1"/>
    <col min="16143" max="16143" width="10.85546875" customWidth="1"/>
  </cols>
  <sheetData>
    <row r="1" spans="1:15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thickBot="1" x14ac:dyDescent="0.3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1:15" ht="24" thickBot="1" x14ac:dyDescent="0.3">
      <c r="A6" s="24" t="s">
        <v>2</v>
      </c>
      <c r="B6" s="25" t="s">
        <v>3</v>
      </c>
      <c r="C6" s="24" t="s">
        <v>4</v>
      </c>
      <c r="D6" s="26" t="s">
        <v>5</v>
      </c>
      <c r="E6" s="24" t="s">
        <v>6</v>
      </c>
      <c r="F6" s="26" t="s">
        <v>7</v>
      </c>
      <c r="G6" s="24" t="s">
        <v>8</v>
      </c>
      <c r="H6" s="24" t="s">
        <v>9</v>
      </c>
      <c r="I6" s="24" t="s">
        <v>10</v>
      </c>
      <c r="J6" s="26" t="s">
        <v>11</v>
      </c>
      <c r="K6" s="24" t="s">
        <v>12</v>
      </c>
      <c r="L6" s="26" t="s">
        <v>13</v>
      </c>
      <c r="M6" s="24" t="s">
        <v>14</v>
      </c>
      <c r="N6" s="24" t="s">
        <v>15</v>
      </c>
      <c r="O6" s="27" t="s">
        <v>16</v>
      </c>
    </row>
    <row r="7" spans="1:15" x14ac:dyDescent="0.25">
      <c r="A7" s="2" t="s">
        <v>17</v>
      </c>
      <c r="B7" s="3">
        <v>2.2815672066676427E-2</v>
      </c>
      <c r="C7" s="4">
        <f t="shared" ref="C7:C26" si="0">B7*$C$27</f>
        <v>197495.78849727288</v>
      </c>
      <c r="D7" s="4">
        <f t="shared" ref="D7:D26" si="1">B7*$D$27</f>
        <v>329386.81116399489</v>
      </c>
      <c r="E7" s="4">
        <f t="shared" ref="E7:E26" si="2">B7*$E$27</f>
        <v>160052.09469430518</v>
      </c>
      <c r="F7" s="4">
        <f t="shared" ref="F7:F26" si="3">B7*$F$27</f>
        <v>192124.31307515292</v>
      </c>
      <c r="G7" s="4">
        <f t="shared" ref="G7:G26" si="4">B7*$G$27</f>
        <v>168242.6409038674</v>
      </c>
      <c r="H7" s="4">
        <f t="shared" ref="H7:H26" si="5">B7*$H$27</f>
        <v>148614.96790116778</v>
      </c>
      <c r="I7" s="4">
        <f t="shared" ref="I7:I26" si="6">B7*$I$27</f>
        <v>207489.52172453815</v>
      </c>
      <c r="J7" s="4">
        <f t="shared" ref="J7:J26" si="7">B7*$J$27</f>
        <v>284548.34985120973</v>
      </c>
      <c r="K7" s="4">
        <f t="shared" ref="K7:K26" si="8">B7*$K$27</f>
        <v>221538.30944545308</v>
      </c>
      <c r="L7" s="4">
        <f t="shared" ref="L7:L26" si="9">B7*$L$27</f>
        <v>219256.81125619341</v>
      </c>
      <c r="M7" s="4">
        <f t="shared" ref="M7:M26" si="10">B7*$M$27</f>
        <v>271035.65113940131</v>
      </c>
      <c r="N7" s="4">
        <f t="shared" ref="N7:N26" si="11">B7*$N$27</f>
        <v>283734.16745998419</v>
      </c>
      <c r="O7" s="5">
        <f>SUM(C7:N7)</f>
        <v>2683519.4271125412</v>
      </c>
    </row>
    <row r="8" spans="1:15" x14ac:dyDescent="0.25">
      <c r="A8" s="6" t="s">
        <v>18</v>
      </c>
      <c r="B8" s="3">
        <v>3.3029675030326008E-3</v>
      </c>
      <c r="C8" s="4">
        <f t="shared" si="0"/>
        <v>28590.968939505634</v>
      </c>
      <c r="D8" s="4">
        <f t="shared" si="1"/>
        <v>47684.500812545812</v>
      </c>
      <c r="E8" s="4">
        <f t="shared" si="2"/>
        <v>23170.339493952713</v>
      </c>
      <c r="F8" s="4">
        <f t="shared" si="3"/>
        <v>27813.353942640675</v>
      </c>
      <c r="G8" s="4">
        <f t="shared" si="4"/>
        <v>24356.06428361532</v>
      </c>
      <c r="H8" s="4">
        <f t="shared" si="5"/>
        <v>21514.615392756023</v>
      </c>
      <c r="I8" s="4">
        <f t="shared" si="6"/>
        <v>30037.736581816105</v>
      </c>
      <c r="J8" s="4">
        <f t="shared" si="7"/>
        <v>41193.349459681565</v>
      </c>
      <c r="K8" s="4">
        <f t="shared" si="8"/>
        <v>32071.54427170481</v>
      </c>
      <c r="L8" s="4">
        <f t="shared" si="9"/>
        <v>31741.257512878241</v>
      </c>
      <c r="M8" s="4">
        <f t="shared" si="10"/>
        <v>39237.150028302058</v>
      </c>
      <c r="N8" s="4">
        <f t="shared" si="11"/>
        <v>41075.482321168158</v>
      </c>
      <c r="O8" s="5">
        <f t="shared" ref="O8:O26" si="12">SUM(C8:N8)</f>
        <v>388486.36304056714</v>
      </c>
    </row>
    <row r="9" spans="1:15" x14ac:dyDescent="0.25">
      <c r="A9" s="6" t="s">
        <v>19</v>
      </c>
      <c r="B9" s="3">
        <v>1.1648771693251776E-2</v>
      </c>
      <c r="C9" s="4">
        <f t="shared" si="0"/>
        <v>100833.46849745458</v>
      </c>
      <c r="D9" s="4">
        <f t="shared" si="1"/>
        <v>168171.76153323555</v>
      </c>
      <c r="E9" s="4">
        <f t="shared" si="2"/>
        <v>81716.212639808713</v>
      </c>
      <c r="F9" s="4">
        <f t="shared" si="3"/>
        <v>98091.007496729682</v>
      </c>
      <c r="G9" s="4">
        <f t="shared" si="4"/>
        <v>85897.978689013573</v>
      </c>
      <c r="H9" s="4">
        <f t="shared" si="5"/>
        <v>75876.872100083041</v>
      </c>
      <c r="I9" s="4">
        <f t="shared" si="6"/>
        <v>105935.86988135717</v>
      </c>
      <c r="J9" s="4">
        <f t="shared" si="7"/>
        <v>145279.03247476509</v>
      </c>
      <c r="K9" s="4">
        <f t="shared" si="8"/>
        <v>113108.62027195025</v>
      </c>
      <c r="L9" s="4">
        <f t="shared" si="9"/>
        <v>111943.77834015942</v>
      </c>
      <c r="M9" s="4">
        <f t="shared" si="10"/>
        <v>138379.98773948179</v>
      </c>
      <c r="N9" s="4">
        <f t="shared" si="11"/>
        <v>144863.34343591778</v>
      </c>
      <c r="O9" s="5">
        <f t="shared" si="12"/>
        <v>1370097.9330999565</v>
      </c>
    </row>
    <row r="10" spans="1:15" x14ac:dyDescent="0.25">
      <c r="A10" s="6" t="s">
        <v>20</v>
      </c>
      <c r="B10" s="3">
        <v>0.18433836186237562</v>
      </c>
      <c r="C10" s="4">
        <f t="shared" si="0"/>
        <v>1595659.7736815552</v>
      </c>
      <c r="D10" s="4">
        <f t="shared" si="1"/>
        <v>2661268.3164273491</v>
      </c>
      <c r="E10" s="4">
        <f t="shared" si="2"/>
        <v>1293134.8619654255</v>
      </c>
      <c r="F10" s="4">
        <f t="shared" si="3"/>
        <v>1552261.1406189858</v>
      </c>
      <c r="G10" s="4">
        <f t="shared" si="4"/>
        <v>1359310.0711206268</v>
      </c>
      <c r="H10" s="4">
        <f t="shared" si="5"/>
        <v>1200729.0274452788</v>
      </c>
      <c r="I10" s="4">
        <f t="shared" si="6"/>
        <v>1676403.7643306123</v>
      </c>
      <c r="J10" s="4">
        <f t="shared" si="7"/>
        <v>2298997.6595440716</v>
      </c>
      <c r="K10" s="4">
        <f t="shared" si="8"/>
        <v>1789910.4148056672</v>
      </c>
      <c r="L10" s="4">
        <f t="shared" si="9"/>
        <v>1771477.1362429739</v>
      </c>
      <c r="M10" s="4">
        <f t="shared" si="10"/>
        <v>2189822.3199969754</v>
      </c>
      <c r="N10" s="4">
        <f t="shared" si="11"/>
        <v>2292419.5036248816</v>
      </c>
      <c r="O10" s="5">
        <f t="shared" si="12"/>
        <v>21681393.989804402</v>
      </c>
    </row>
    <row r="11" spans="1:15" x14ac:dyDescent="0.25">
      <c r="A11" s="6" t="s">
        <v>21</v>
      </c>
      <c r="B11" s="3">
        <v>8.6898224650133873E-2</v>
      </c>
      <c r="C11" s="4">
        <f t="shared" si="0"/>
        <v>752203.71971235774</v>
      </c>
      <c r="D11" s="4">
        <f t="shared" si="1"/>
        <v>1254538.0661885364</v>
      </c>
      <c r="E11" s="4">
        <f t="shared" si="2"/>
        <v>609591.63682861673</v>
      </c>
      <c r="F11" s="4">
        <f t="shared" si="3"/>
        <v>731745.34020155645</v>
      </c>
      <c r="G11" s="4">
        <f t="shared" si="4"/>
        <v>640787.03280230728</v>
      </c>
      <c r="H11" s="4">
        <f t="shared" si="5"/>
        <v>566030.96456274402</v>
      </c>
      <c r="I11" s="4">
        <f t="shared" si="6"/>
        <v>790266.92786763294</v>
      </c>
      <c r="J11" s="4">
        <f t="shared" si="7"/>
        <v>1083761.4757493869</v>
      </c>
      <c r="K11" s="4">
        <f t="shared" si="8"/>
        <v>843774.65307802358</v>
      </c>
      <c r="L11" s="4">
        <f t="shared" si="9"/>
        <v>835085.09348013962</v>
      </c>
      <c r="M11" s="4">
        <f t="shared" si="10"/>
        <v>1032295.5568469439</v>
      </c>
      <c r="N11" s="4">
        <f t="shared" si="11"/>
        <v>1080660.4930506465</v>
      </c>
      <c r="O11" s="5">
        <f t="shared" si="12"/>
        <v>10220740.960368892</v>
      </c>
    </row>
    <row r="12" spans="1:15" x14ac:dyDescent="0.25">
      <c r="A12" s="6" t="s">
        <v>22</v>
      </c>
      <c r="B12" s="3">
        <v>2.2793399741002095E-2</v>
      </c>
      <c r="C12" s="4">
        <f t="shared" si="0"/>
        <v>197302.99599447631</v>
      </c>
      <c r="D12" s="4">
        <f t="shared" si="1"/>
        <v>329065.26857214683</v>
      </c>
      <c r="E12" s="4">
        <f t="shared" si="2"/>
        <v>159895.85417824794</v>
      </c>
      <c r="F12" s="4">
        <f t="shared" si="3"/>
        <v>191936.76412817201</v>
      </c>
      <c r="G12" s="4">
        <f t="shared" si="4"/>
        <v>168078.40489628588</v>
      </c>
      <c r="H12" s="4">
        <f t="shared" si="5"/>
        <v>148469.89214115939</v>
      </c>
      <c r="I12" s="4">
        <f t="shared" si="6"/>
        <v>207286.97348539994</v>
      </c>
      <c r="J12" s="4">
        <f t="shared" si="7"/>
        <v>284270.57791008701</v>
      </c>
      <c r="K12" s="4">
        <f t="shared" si="8"/>
        <v>221322.04698503157</v>
      </c>
      <c r="L12" s="4">
        <f t="shared" si="9"/>
        <v>219042.77596096552</v>
      </c>
      <c r="M12" s="4">
        <f t="shared" si="10"/>
        <v>270771.07009730488</v>
      </c>
      <c r="N12" s="4">
        <f t="shared" si="11"/>
        <v>283457.19031181443</v>
      </c>
      <c r="O12" s="5">
        <f t="shared" si="12"/>
        <v>2680899.8146610921</v>
      </c>
    </row>
    <row r="13" spans="1:15" x14ac:dyDescent="0.25">
      <c r="A13" s="6" t="s">
        <v>23</v>
      </c>
      <c r="B13" s="3">
        <v>1.2678644332750798E-2</v>
      </c>
      <c r="C13" s="4">
        <f t="shared" si="0"/>
        <v>109748.19642636349</v>
      </c>
      <c r="D13" s="4">
        <f t="shared" si="1"/>
        <v>183039.89531593875</v>
      </c>
      <c r="E13" s="4">
        <f t="shared" si="2"/>
        <v>88940.776209028307</v>
      </c>
      <c r="F13" s="4">
        <f t="shared" si="3"/>
        <v>106763.27333401945</v>
      </c>
      <c r="G13" s="4">
        <f t="shared" si="4"/>
        <v>93492.253894126668</v>
      </c>
      <c r="H13" s="4">
        <f t="shared" si="5"/>
        <v>82585.177199058526</v>
      </c>
      <c r="I13" s="4">
        <f t="shared" si="6"/>
        <v>115301.70319024939</v>
      </c>
      <c r="J13" s="4">
        <f t="shared" si="7"/>
        <v>158123.21077772952</v>
      </c>
      <c r="K13" s="4">
        <f t="shared" si="8"/>
        <v>123108.59935790385</v>
      </c>
      <c r="L13" s="4">
        <f t="shared" si="9"/>
        <v>121840.77327752786</v>
      </c>
      <c r="M13" s="4">
        <f t="shared" si="10"/>
        <v>150614.21869360562</v>
      </c>
      <c r="N13" s="4">
        <f t="shared" si="11"/>
        <v>157670.77050202031</v>
      </c>
      <c r="O13" s="5">
        <f t="shared" si="12"/>
        <v>1491228.848177572</v>
      </c>
    </row>
    <row r="14" spans="1:15" x14ac:dyDescent="0.25">
      <c r="A14" s="6" t="s">
        <v>24</v>
      </c>
      <c r="B14" s="3">
        <v>2.14018880497861E-2</v>
      </c>
      <c r="C14" s="4">
        <f t="shared" si="0"/>
        <v>185257.86763460375</v>
      </c>
      <c r="D14" s="4">
        <f t="shared" si="1"/>
        <v>308976.20008766005</v>
      </c>
      <c r="E14" s="4">
        <f t="shared" si="2"/>
        <v>150134.39020208822</v>
      </c>
      <c r="F14" s="4">
        <f t="shared" si="3"/>
        <v>180219.23825255307</v>
      </c>
      <c r="G14" s="4">
        <f t="shared" si="4"/>
        <v>157817.40530378564</v>
      </c>
      <c r="H14" s="4">
        <f t="shared" si="5"/>
        <v>139405.97043331686</v>
      </c>
      <c r="I14" s="4">
        <f t="shared" si="6"/>
        <v>194632.33440920949</v>
      </c>
      <c r="J14" s="4">
        <f t="shared" si="7"/>
        <v>266916.17544598045</v>
      </c>
      <c r="K14" s="4">
        <f t="shared" si="8"/>
        <v>207810.58228898057</v>
      </c>
      <c r="L14" s="4">
        <f t="shared" si="9"/>
        <v>205670.45822471328</v>
      </c>
      <c r="M14" s="4">
        <f t="shared" si="10"/>
        <v>254240.79756381837</v>
      </c>
      <c r="N14" s="4">
        <f t="shared" si="11"/>
        <v>266152.44425549899</v>
      </c>
      <c r="O14" s="5">
        <f t="shared" si="12"/>
        <v>2517233.864102209</v>
      </c>
    </row>
    <row r="15" spans="1:15" x14ac:dyDescent="0.25">
      <c r="A15" s="6" t="s">
        <v>25</v>
      </c>
      <c r="B15" s="3">
        <v>4.7115109727054391E-2</v>
      </c>
      <c r="C15" s="4">
        <f t="shared" si="0"/>
        <v>407835.26860340295</v>
      </c>
      <c r="D15" s="4">
        <f t="shared" si="1"/>
        <v>680194.54808445787</v>
      </c>
      <c r="E15" s="4">
        <f t="shared" si="2"/>
        <v>330512.81511803268</v>
      </c>
      <c r="F15" s="4">
        <f t="shared" si="3"/>
        <v>396742.99601245037</v>
      </c>
      <c r="G15" s="4">
        <f t="shared" si="4"/>
        <v>347426.56117207336</v>
      </c>
      <c r="H15" s="4">
        <f t="shared" si="5"/>
        <v>306894.77387663792</v>
      </c>
      <c r="I15" s="4">
        <f t="shared" si="6"/>
        <v>428472.65487935772</v>
      </c>
      <c r="J15" s="4">
        <f t="shared" si="7"/>
        <v>587601.65761117311</v>
      </c>
      <c r="K15" s="4">
        <f t="shared" si="8"/>
        <v>457483.86143372254</v>
      </c>
      <c r="L15" s="4">
        <f t="shared" si="9"/>
        <v>452772.49298422394</v>
      </c>
      <c r="M15" s="4">
        <f t="shared" si="10"/>
        <v>559697.49241038784</v>
      </c>
      <c r="N15" s="4">
        <f t="shared" si="11"/>
        <v>585920.34431966348</v>
      </c>
      <c r="O15" s="5">
        <f t="shared" si="12"/>
        <v>5541555.4665055834</v>
      </c>
    </row>
    <row r="16" spans="1:15" x14ac:dyDescent="0.25">
      <c r="A16" s="6" t="s">
        <v>26</v>
      </c>
      <c r="B16" s="3">
        <v>2.007235070958267E-2</v>
      </c>
      <c r="C16" s="4">
        <f t="shared" si="0"/>
        <v>173749.19830535119</v>
      </c>
      <c r="D16" s="4">
        <f t="shared" si="1"/>
        <v>289781.8470336165</v>
      </c>
      <c r="E16" s="4">
        <f t="shared" si="2"/>
        <v>140807.67671970726</v>
      </c>
      <c r="F16" s="4">
        <f t="shared" si="3"/>
        <v>169023.58083567471</v>
      </c>
      <c r="G16" s="4">
        <f t="shared" si="4"/>
        <v>148013.40423634247</v>
      </c>
      <c r="H16" s="4">
        <f t="shared" si="5"/>
        <v>130745.73248107496</v>
      </c>
      <c r="I16" s="4">
        <f t="shared" si="6"/>
        <v>182541.3004029555</v>
      </c>
      <c r="J16" s="4">
        <f t="shared" si="7"/>
        <v>250334.69342279661</v>
      </c>
      <c r="K16" s="4">
        <f t="shared" si="8"/>
        <v>194900.88347175971</v>
      </c>
      <c r="L16" s="4">
        <f t="shared" si="9"/>
        <v>192893.70911966229</v>
      </c>
      <c r="M16" s="4">
        <f t="shared" si="10"/>
        <v>238446.74084424888</v>
      </c>
      <c r="N16" s="4">
        <f t="shared" si="11"/>
        <v>249618.40707144624</v>
      </c>
      <c r="O16" s="5">
        <f t="shared" si="12"/>
        <v>2360857.1739446362</v>
      </c>
    </row>
    <row r="17" spans="1:15" x14ac:dyDescent="0.25">
      <c r="A17" s="6" t="s">
        <v>27</v>
      </c>
      <c r="B17" s="3">
        <v>3.2688052166118815E-2</v>
      </c>
      <c r="C17" s="4">
        <f t="shared" si="0"/>
        <v>282952.5520055407</v>
      </c>
      <c r="D17" s="4">
        <f t="shared" si="1"/>
        <v>471913.04445009184</v>
      </c>
      <c r="E17" s="4">
        <f t="shared" si="2"/>
        <v>229306.90822407822</v>
      </c>
      <c r="F17" s="4">
        <f t="shared" si="3"/>
        <v>275256.83003451314</v>
      </c>
      <c r="G17" s="4">
        <f t="shared" si="4"/>
        <v>241041.51770587455</v>
      </c>
      <c r="H17" s="4">
        <f t="shared" si="5"/>
        <v>212920.91721964793</v>
      </c>
      <c r="I17" s="4">
        <f t="shared" si="6"/>
        <v>297270.59059377282</v>
      </c>
      <c r="J17" s="4">
        <f t="shared" si="7"/>
        <v>407672.90468311426</v>
      </c>
      <c r="K17" s="4">
        <f t="shared" si="8"/>
        <v>317398.31265034655</v>
      </c>
      <c r="L17" s="4">
        <f t="shared" si="9"/>
        <v>314129.60631509242</v>
      </c>
      <c r="M17" s="4">
        <f t="shared" si="10"/>
        <v>388313.238261463</v>
      </c>
      <c r="N17" s="4">
        <f t="shared" si="11"/>
        <v>406506.42418675456</v>
      </c>
      <c r="O17" s="5">
        <f t="shared" si="12"/>
        <v>3844682.8463302902</v>
      </c>
    </row>
    <row r="18" spans="1:15" x14ac:dyDescent="0.25">
      <c r="A18" s="6" t="s">
        <v>28</v>
      </c>
      <c r="B18" s="3">
        <v>1.7958142780848705E-2</v>
      </c>
      <c r="C18" s="4">
        <f t="shared" si="0"/>
        <v>155448.30579987238</v>
      </c>
      <c r="D18" s="4">
        <f t="shared" si="1"/>
        <v>259259.30946609794</v>
      </c>
      <c r="E18" s="4">
        <f t="shared" si="2"/>
        <v>125976.49372302457</v>
      </c>
      <c r="F18" s="4">
        <f t="shared" si="3"/>
        <v>151220.43461149142</v>
      </c>
      <c r="G18" s="4">
        <f t="shared" si="4"/>
        <v>132423.24654514663</v>
      </c>
      <c r="H18" s="4">
        <f t="shared" si="5"/>
        <v>116974.36766889816</v>
      </c>
      <c r="I18" s="4">
        <f t="shared" si="6"/>
        <v>163314.34137771829</v>
      </c>
      <c r="J18" s="4">
        <f t="shared" si="7"/>
        <v>223967.09944592419</v>
      </c>
      <c r="K18" s="4">
        <f t="shared" si="8"/>
        <v>174372.09742596146</v>
      </c>
      <c r="L18" s="4">
        <f t="shared" si="9"/>
        <v>172576.33747125848</v>
      </c>
      <c r="M18" s="4">
        <f t="shared" si="10"/>
        <v>213331.2973484848</v>
      </c>
      <c r="N18" s="4">
        <f t="shared" si="11"/>
        <v>223326.25908020747</v>
      </c>
      <c r="O18" s="5">
        <f t="shared" si="12"/>
        <v>2112189.5899640857</v>
      </c>
    </row>
    <row r="19" spans="1:15" x14ac:dyDescent="0.25">
      <c r="A19" s="6" t="s">
        <v>29</v>
      </c>
      <c r="B19" s="3">
        <v>6.1592635709760701E-2</v>
      </c>
      <c r="C19" s="4">
        <f t="shared" si="0"/>
        <v>533154.84722850227</v>
      </c>
      <c r="D19" s="4">
        <f t="shared" si="1"/>
        <v>889204.65758513205</v>
      </c>
      <c r="E19" s="4">
        <f t="shared" si="2"/>
        <v>432072.75833389413</v>
      </c>
      <c r="F19" s="4">
        <f t="shared" si="3"/>
        <v>518654.14227746188</v>
      </c>
      <c r="G19" s="4">
        <f t="shared" si="4"/>
        <v>454183.75850409491</v>
      </c>
      <c r="H19" s="4">
        <f t="shared" si="5"/>
        <v>401197.36785328959</v>
      </c>
      <c r="I19" s="4">
        <f t="shared" si="6"/>
        <v>560133.68739804137</v>
      </c>
      <c r="J19" s="4">
        <f t="shared" si="7"/>
        <v>768159.83342418971</v>
      </c>
      <c r="K19" s="4">
        <f t="shared" si="8"/>
        <v>598059.45446417539</v>
      </c>
      <c r="L19" s="4">
        <f t="shared" si="9"/>
        <v>591900.37721092231</v>
      </c>
      <c r="M19" s="4">
        <f t="shared" si="10"/>
        <v>731681.27926282596</v>
      </c>
      <c r="N19" s="4">
        <f t="shared" si="11"/>
        <v>765961.8863605439</v>
      </c>
      <c r="O19" s="5">
        <f t="shared" si="12"/>
        <v>7244364.0499030743</v>
      </c>
    </row>
    <row r="20" spans="1:15" x14ac:dyDescent="0.25">
      <c r="A20" s="6" t="s">
        <v>30</v>
      </c>
      <c r="B20" s="3">
        <v>1.1065280306678625E-2</v>
      </c>
      <c r="C20" s="4">
        <f t="shared" si="0"/>
        <v>95782.681865534963</v>
      </c>
      <c r="D20" s="4">
        <f t="shared" si="1"/>
        <v>159747.97429596636</v>
      </c>
      <c r="E20" s="4">
        <f t="shared" si="2"/>
        <v>77623.016595256646</v>
      </c>
      <c r="F20" s="4">
        <f t="shared" si="3"/>
        <v>93177.591775157867</v>
      </c>
      <c r="G20" s="4">
        <f t="shared" si="4"/>
        <v>81595.316399038507</v>
      </c>
      <c r="H20" s="4">
        <f t="shared" si="5"/>
        <v>72076.170835059616</v>
      </c>
      <c r="I20" s="4">
        <f t="shared" si="6"/>
        <v>100629.5020313705</v>
      </c>
      <c r="J20" s="4">
        <f t="shared" si="7"/>
        <v>138001.95070761073</v>
      </c>
      <c r="K20" s="4">
        <f t="shared" si="8"/>
        <v>107442.96663792038</v>
      </c>
      <c r="L20" s="4">
        <f t="shared" si="9"/>
        <v>106336.47207972543</v>
      </c>
      <c r="M20" s="4">
        <f t="shared" si="10"/>
        <v>131448.48173641873</v>
      </c>
      <c r="N20" s="4">
        <f t="shared" si="11"/>
        <v>137607.08369017881</v>
      </c>
      <c r="O20" s="5">
        <f t="shared" si="12"/>
        <v>1301469.2086492386</v>
      </c>
    </row>
    <row r="21" spans="1:15" x14ac:dyDescent="0.25">
      <c r="A21" s="6" t="s">
        <v>31</v>
      </c>
      <c r="B21" s="3">
        <v>1.8338791955136862E-2</v>
      </c>
      <c r="C21" s="4">
        <f t="shared" si="0"/>
        <v>158743.26062729012</v>
      </c>
      <c r="D21" s="4">
        <f t="shared" si="1"/>
        <v>264754.69076911506</v>
      </c>
      <c r="E21" s="4">
        <f t="shared" si="2"/>
        <v>128646.75026907038</v>
      </c>
      <c r="F21" s="4">
        <f t="shared" si="3"/>
        <v>154425.77350832583</v>
      </c>
      <c r="G21" s="4">
        <f t="shared" si="4"/>
        <v>135230.15147229328</v>
      </c>
      <c r="H21" s="4">
        <f t="shared" si="5"/>
        <v>119453.81095038995</v>
      </c>
      <c r="I21" s="4">
        <f t="shared" si="6"/>
        <v>166776.02836581477</v>
      </c>
      <c r="J21" s="4">
        <f t="shared" si="7"/>
        <v>228714.41059675888</v>
      </c>
      <c r="K21" s="4">
        <f t="shared" si="8"/>
        <v>178068.16977119702</v>
      </c>
      <c r="L21" s="4">
        <f t="shared" si="9"/>
        <v>176234.34605052898</v>
      </c>
      <c r="M21" s="4">
        <f t="shared" si="10"/>
        <v>217853.16707502032</v>
      </c>
      <c r="N21" s="4">
        <f t="shared" si="11"/>
        <v>228059.98667961164</v>
      </c>
      <c r="O21" s="5">
        <f t="shared" si="12"/>
        <v>2156960.5461354163</v>
      </c>
    </row>
    <row r="22" spans="1:15" x14ac:dyDescent="0.25">
      <c r="A22" s="6" t="s">
        <v>32</v>
      </c>
      <c r="B22" s="3">
        <v>6.1562247293051833E-2</v>
      </c>
      <c r="C22" s="4">
        <f t="shared" si="0"/>
        <v>532891.80065676151</v>
      </c>
      <c r="D22" s="4">
        <f t="shared" si="1"/>
        <v>888765.94407071953</v>
      </c>
      <c r="E22" s="4">
        <f t="shared" si="2"/>
        <v>431859.58338404022</v>
      </c>
      <c r="F22" s="4">
        <f t="shared" si="3"/>
        <v>518398.25002635614</v>
      </c>
      <c r="G22" s="4">
        <f t="shared" si="4"/>
        <v>453959.67448566033</v>
      </c>
      <c r="H22" s="4">
        <f t="shared" si="5"/>
        <v>400999.42612443946</v>
      </c>
      <c r="I22" s="4">
        <f t="shared" si="6"/>
        <v>559857.33007530007</v>
      </c>
      <c r="J22" s="4">
        <f t="shared" si="7"/>
        <v>767780.84069481364</v>
      </c>
      <c r="K22" s="4">
        <f t="shared" si="8"/>
        <v>597764.38542370475</v>
      </c>
      <c r="L22" s="4">
        <f t="shared" si="9"/>
        <v>591608.3469201976</v>
      </c>
      <c r="M22" s="4">
        <f t="shared" si="10"/>
        <v>731320.28422898636</v>
      </c>
      <c r="N22" s="4">
        <f t="shared" si="11"/>
        <v>765583.97804865544</v>
      </c>
      <c r="O22" s="5">
        <f t="shared" si="12"/>
        <v>7240789.8441396356</v>
      </c>
    </row>
    <row r="23" spans="1:15" x14ac:dyDescent="0.25">
      <c r="A23" s="6" t="s">
        <v>33</v>
      </c>
      <c r="B23" s="3">
        <v>3.3928481433756659E-2</v>
      </c>
      <c r="C23" s="4">
        <f t="shared" si="0"/>
        <v>293689.88884888694</v>
      </c>
      <c r="D23" s="4">
        <f t="shared" si="1"/>
        <v>489820.95615866146</v>
      </c>
      <c r="E23" s="4">
        <f t="shared" si="2"/>
        <v>238008.52797147669</v>
      </c>
      <c r="F23" s="4">
        <f t="shared" si="3"/>
        <v>285702.13360772282</v>
      </c>
      <c r="G23" s="4">
        <f t="shared" si="4"/>
        <v>250188.43633408577</v>
      </c>
      <c r="H23" s="4">
        <f t="shared" si="5"/>
        <v>221000.72987013371</v>
      </c>
      <c r="I23" s="4">
        <f t="shared" si="6"/>
        <v>308551.26094716589</v>
      </c>
      <c r="J23" s="4">
        <f t="shared" si="7"/>
        <v>423143.06485117757</v>
      </c>
      <c r="K23" s="4">
        <f t="shared" si="8"/>
        <v>329442.77937199589</v>
      </c>
      <c r="L23" s="4">
        <f t="shared" si="9"/>
        <v>326050.03386227653</v>
      </c>
      <c r="M23" s="4">
        <f t="shared" si="10"/>
        <v>403048.74783856783</v>
      </c>
      <c r="N23" s="4">
        <f t="shared" si="11"/>
        <v>421932.31935730565</v>
      </c>
      <c r="O23" s="5">
        <f t="shared" si="12"/>
        <v>3990578.8790194564</v>
      </c>
    </row>
    <row r="24" spans="1:15" x14ac:dyDescent="0.25">
      <c r="A24" s="6" t="s">
        <v>34</v>
      </c>
      <c r="B24" s="3">
        <v>0.24810810708337477</v>
      </c>
      <c r="C24" s="4">
        <f t="shared" si="0"/>
        <v>2147659.9986973261</v>
      </c>
      <c r="D24" s="4">
        <f t="shared" si="1"/>
        <v>3581903.6133276834</v>
      </c>
      <c r="E24" s="4">
        <f t="shared" si="2"/>
        <v>1740480.0583250022</v>
      </c>
      <c r="F24" s="4">
        <f t="shared" si="3"/>
        <v>2089248.1055331731</v>
      </c>
      <c r="G24" s="4">
        <f t="shared" si="4"/>
        <v>1829547.8232409195</v>
      </c>
      <c r="H24" s="4">
        <f t="shared" si="5"/>
        <v>1616107.4835954411</v>
      </c>
      <c r="I24" s="4">
        <f t="shared" si="6"/>
        <v>2256336.4482214451</v>
      </c>
      <c r="J24" s="4">
        <f t="shared" si="7"/>
        <v>3094309.5714631607</v>
      </c>
      <c r="K24" s="4">
        <f t="shared" si="8"/>
        <v>2409109.4245364098</v>
      </c>
      <c r="L24" s="4">
        <f t="shared" si="9"/>
        <v>2384299.3643550961</v>
      </c>
      <c r="M24" s="4">
        <f t="shared" si="10"/>
        <v>2947366.273488983</v>
      </c>
      <c r="N24" s="4">
        <f t="shared" si="11"/>
        <v>3085455.7778375661</v>
      </c>
      <c r="O24" s="5">
        <f t="shared" si="12"/>
        <v>29181823.942622207</v>
      </c>
    </row>
    <row r="25" spans="1:15" x14ac:dyDescent="0.25">
      <c r="A25" s="6" t="s">
        <v>35</v>
      </c>
      <c r="B25" s="3">
        <v>1.9730363709931281E-2</v>
      </c>
      <c r="C25" s="4">
        <f t="shared" si="0"/>
        <v>170788.90890626682</v>
      </c>
      <c r="D25" s="4">
        <f t="shared" si="1"/>
        <v>284844.6263834635</v>
      </c>
      <c r="E25" s="4">
        <f t="shared" si="2"/>
        <v>138408.63559164116</v>
      </c>
      <c r="F25" s="4">
        <f t="shared" si="3"/>
        <v>166143.80516232867</v>
      </c>
      <c r="G25" s="4">
        <f t="shared" si="4"/>
        <v>145491.59397329195</v>
      </c>
      <c r="H25" s="4">
        <f t="shared" si="5"/>
        <v>128518.12389574472</v>
      </c>
      <c r="I25" s="4">
        <f t="shared" si="6"/>
        <v>179431.21367019098</v>
      </c>
      <c r="J25" s="4">
        <f t="shared" si="7"/>
        <v>246069.56215088032</v>
      </c>
      <c r="K25" s="4">
        <f t="shared" si="8"/>
        <v>191580.21767968129</v>
      </c>
      <c r="L25" s="4">
        <f t="shared" si="9"/>
        <v>189607.24099303834</v>
      </c>
      <c r="M25" s="4">
        <f t="shared" si="10"/>
        <v>234384.1531255595</v>
      </c>
      <c r="N25" s="4">
        <f t="shared" si="11"/>
        <v>245365.47968255958</v>
      </c>
      <c r="O25" s="5">
        <f t="shared" si="12"/>
        <v>2320633.5612146463</v>
      </c>
    </row>
    <row r="26" spans="1:15" ht="15.75" thickBot="1" x14ac:dyDescent="0.3">
      <c r="A26" s="7" t="s">
        <v>36</v>
      </c>
      <c r="B26" s="3">
        <v>6.1962507225695407E-2</v>
      </c>
      <c r="C26" s="4">
        <f t="shared" si="0"/>
        <v>536356.50907167443</v>
      </c>
      <c r="D26" s="4">
        <f t="shared" si="1"/>
        <v>894544.44327358727</v>
      </c>
      <c r="E26" s="4">
        <f t="shared" si="2"/>
        <v>434667.40953330242</v>
      </c>
      <c r="F26" s="4">
        <f t="shared" si="3"/>
        <v>521768.72556553473</v>
      </c>
      <c r="G26" s="4">
        <f t="shared" si="4"/>
        <v>456911.18903755088</v>
      </c>
      <c r="H26" s="4">
        <f t="shared" si="5"/>
        <v>403606.60845367837</v>
      </c>
      <c r="I26" s="4">
        <f t="shared" si="6"/>
        <v>563497.36056605249</v>
      </c>
      <c r="J26" s="4">
        <f t="shared" si="7"/>
        <v>772772.729735489</v>
      </c>
      <c r="K26" s="4">
        <f t="shared" si="8"/>
        <v>601650.87662841135</v>
      </c>
      <c r="L26" s="4">
        <f t="shared" si="9"/>
        <v>595454.81334242609</v>
      </c>
      <c r="M26" s="4">
        <f t="shared" si="10"/>
        <v>736075.11727322137</v>
      </c>
      <c r="N26" s="4">
        <f t="shared" si="11"/>
        <v>770561.58372357592</v>
      </c>
      <c r="O26" s="5">
        <f t="shared" si="12"/>
        <v>7287867.3662045039</v>
      </c>
    </row>
    <row r="27" spans="1:15" ht="15.75" thickBot="1" x14ac:dyDescent="0.3">
      <c r="A27" s="8" t="s">
        <v>37</v>
      </c>
      <c r="B27" s="9">
        <f>SUM(B7:B26)</f>
        <v>1</v>
      </c>
      <c r="C27" s="10">
        <f>B36</f>
        <v>8656146</v>
      </c>
      <c r="D27" s="10">
        <f t="shared" ref="D27:N27" si="13">C36</f>
        <v>14436866.475</v>
      </c>
      <c r="E27" s="10">
        <f t="shared" si="13"/>
        <v>7015006.7999999998</v>
      </c>
      <c r="F27" s="10">
        <f t="shared" si="13"/>
        <v>8420716.8000000007</v>
      </c>
      <c r="G27" s="10">
        <f t="shared" si="13"/>
        <v>7373994.5250000004</v>
      </c>
      <c r="H27" s="10">
        <f t="shared" si="13"/>
        <v>6513723</v>
      </c>
      <c r="I27" s="10">
        <f t="shared" si="13"/>
        <v>9094166.5500000007</v>
      </c>
      <c r="J27" s="10">
        <f t="shared" si="13"/>
        <v>12471618.15</v>
      </c>
      <c r="K27" s="10">
        <f t="shared" si="13"/>
        <v>9709918.2000000011</v>
      </c>
      <c r="L27" s="10">
        <f t="shared" si="13"/>
        <v>9609921.2249999996</v>
      </c>
      <c r="M27" s="10">
        <f t="shared" si="13"/>
        <v>11879363.025</v>
      </c>
      <c r="N27" s="10">
        <f t="shared" si="13"/>
        <v>12435932.925000001</v>
      </c>
      <c r="O27" s="10">
        <f>SUM(O7:O26)</f>
        <v>117617373.675</v>
      </c>
    </row>
    <row r="28" spans="1:15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/>
    </row>
    <row r="29" spans="1:15" x14ac:dyDescent="0.25">
      <c r="A29" s="13" t="s">
        <v>38</v>
      </c>
      <c r="B29" s="1"/>
      <c r="C29" s="1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5" t="s">
        <v>39</v>
      </c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7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"/>
      <c r="Q33" s="1"/>
    </row>
    <row r="34" spans="1:17" x14ac:dyDescent="0.25">
      <c r="A34" s="18" t="s">
        <v>40</v>
      </c>
      <c r="B34" s="18" t="s">
        <v>4</v>
      </c>
      <c r="C34" s="18" t="s">
        <v>5</v>
      </c>
      <c r="D34" s="18" t="s">
        <v>6</v>
      </c>
      <c r="E34" s="18" t="s">
        <v>7</v>
      </c>
      <c r="F34" s="18" t="s">
        <v>8</v>
      </c>
      <c r="G34" s="18" t="s">
        <v>9</v>
      </c>
      <c r="H34" s="18" t="s">
        <v>10</v>
      </c>
      <c r="I34" s="18" t="s">
        <v>11</v>
      </c>
      <c r="J34" s="18" t="s">
        <v>12</v>
      </c>
      <c r="K34" s="18" t="s">
        <v>13</v>
      </c>
      <c r="L34" s="18" t="s">
        <v>14</v>
      </c>
      <c r="M34" s="18" t="s">
        <v>15</v>
      </c>
      <c r="N34" s="23"/>
      <c r="O34" s="16"/>
      <c r="P34" s="16"/>
      <c r="Q34" s="16"/>
    </row>
    <row r="35" spans="1:17" x14ac:dyDescent="0.25">
      <c r="A35" s="19">
        <v>522743883</v>
      </c>
      <c r="B35" s="20">
        <v>38471760</v>
      </c>
      <c r="C35" s="20">
        <v>64163851</v>
      </c>
      <c r="D35" s="20">
        <v>31177808</v>
      </c>
      <c r="E35" s="20">
        <v>37425408</v>
      </c>
      <c r="F35" s="20">
        <v>32773309</v>
      </c>
      <c r="G35" s="20">
        <v>28949880</v>
      </c>
      <c r="H35" s="20">
        <v>40418518</v>
      </c>
      <c r="I35" s="20">
        <v>55429414</v>
      </c>
      <c r="J35" s="20">
        <v>43155192</v>
      </c>
      <c r="K35" s="20">
        <v>42710761</v>
      </c>
      <c r="L35" s="20">
        <v>52797169</v>
      </c>
      <c r="M35" s="20">
        <v>55270813</v>
      </c>
      <c r="N35" s="20">
        <f>SUM(B35:M35)</f>
        <v>522743883</v>
      </c>
      <c r="O35" s="16">
        <f ca="1">SUM(C35:O35)</f>
        <v>0</v>
      </c>
      <c r="P35" s="16"/>
      <c r="Q35" s="16"/>
    </row>
    <row r="36" spans="1:17" x14ac:dyDescent="0.25">
      <c r="A36" s="21">
        <f>A35*0.225</f>
        <v>117617373.675</v>
      </c>
      <c r="B36" s="22">
        <f>B35*0.225</f>
        <v>8656146</v>
      </c>
      <c r="C36" s="22">
        <f t="shared" ref="C36:M36" si="14">C35*0.225</f>
        <v>14436866.475</v>
      </c>
      <c r="D36" s="22">
        <f t="shared" si="14"/>
        <v>7015006.7999999998</v>
      </c>
      <c r="E36" s="22">
        <f t="shared" si="14"/>
        <v>8420716.8000000007</v>
      </c>
      <c r="F36" s="22">
        <f t="shared" si="14"/>
        <v>7373994.5250000004</v>
      </c>
      <c r="G36" s="22">
        <f t="shared" si="14"/>
        <v>6513723</v>
      </c>
      <c r="H36" s="22">
        <f t="shared" si="14"/>
        <v>9094166.5500000007</v>
      </c>
      <c r="I36" s="22">
        <f t="shared" si="14"/>
        <v>12471618.15</v>
      </c>
      <c r="J36" s="22">
        <f t="shared" si="14"/>
        <v>9709918.2000000011</v>
      </c>
      <c r="K36" s="22">
        <f t="shared" si="14"/>
        <v>9609921.2249999996</v>
      </c>
      <c r="L36" s="22">
        <f t="shared" si="14"/>
        <v>11879363.025</v>
      </c>
      <c r="M36" s="22">
        <f t="shared" si="14"/>
        <v>12435932.925000001</v>
      </c>
      <c r="N36" s="22">
        <f>N35*0.225</f>
        <v>117617373.675</v>
      </c>
      <c r="O36" s="16"/>
      <c r="P36" s="16"/>
      <c r="Q36" s="16"/>
    </row>
    <row r="37" spans="1:17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5">
    <mergeCell ref="A1:O1"/>
    <mergeCell ref="A2:O2"/>
    <mergeCell ref="A3:O3"/>
    <mergeCell ref="A4:O4"/>
    <mergeCell ref="A5:N5"/>
  </mergeCells>
  <pageMargins left="0.74803149606299213" right="0.74803149606299213" top="0.98425196850393704" bottom="0.98425196850393704" header="0" footer="0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ISR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MARTIN1</cp:lastModifiedBy>
  <cp:lastPrinted>2020-04-13T19:04:23Z</cp:lastPrinted>
  <dcterms:created xsi:type="dcterms:W3CDTF">2020-04-08T00:00:22Z</dcterms:created>
  <dcterms:modified xsi:type="dcterms:W3CDTF">2020-04-13T19:04:40Z</dcterms:modified>
</cp:coreProperties>
</file>